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3\"/>
    </mc:Choice>
  </mc:AlternateContent>
  <xr:revisionPtr revIDLastSave="0" documentId="13_ncr:1_{60C3B6FE-E520-4E10-BE52-34772B41C493}" xr6:coauthVersionLast="47" xr6:coauthVersionMax="47" xr10:uidLastSave="{00000000-0000-0000-0000-000000000000}"/>
  <bookViews>
    <workbookView xWindow="-105" yWindow="0" windowWidth="14610" windowHeight="15585" firstSheet="1" activeTab="2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EURO_rodzaj_paliwa'!$A$1:$Q$20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8" i="5"/>
  <c r="F9" i="5"/>
  <c r="F10" i="5"/>
  <c r="F11" i="5"/>
  <c r="F12" i="5"/>
  <c r="F13" i="5"/>
  <c r="F14" i="5"/>
  <c r="F15" i="5"/>
  <c r="F16" i="5"/>
  <c r="F17" i="5"/>
  <c r="L16" i="3"/>
  <c r="H9" i="4"/>
  <c r="H7" i="4"/>
  <c r="M9" i="3"/>
  <c r="K9" i="3"/>
  <c r="G9" i="3"/>
  <c r="N9" i="3"/>
  <c r="L9" i="3"/>
  <c r="J9" i="3"/>
  <c r="O8" i="3"/>
  <c r="O9" i="3"/>
  <c r="H9" i="3"/>
  <c r="F9" i="3"/>
  <c r="I9" i="3"/>
  <c r="D9" i="3"/>
  <c r="C9" i="3"/>
  <c r="O7" i="3"/>
  <c r="H13" i="4"/>
  <c r="H8" i="4"/>
  <c r="H12" i="4"/>
  <c r="H14" i="4"/>
  <c r="H11" i="4"/>
  <c r="H15" i="4"/>
  <c r="H16" i="4"/>
</calcChain>
</file>

<file path=xl/sharedStrings.xml><?xml version="1.0" encoding="utf-8"?>
<sst xmlns="http://schemas.openxmlformats.org/spreadsheetml/2006/main" count="62" uniqueCount="58">
  <si>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</si>
  <si>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</si>
  <si>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</si>
  <si>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</si>
  <si>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</si>
  <si>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</si>
  <si>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</si>
  <si>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</si>
  <si>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</si>
  <si>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</si>
  <si>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</si>
  <si>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</si>
  <si>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</si>
  <si>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</si>
  <si>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</si>
  <si>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</si>
  <si>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</si>
  <si>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</si>
  <si>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</si>
  <si>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</si>
  <si>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</si>
  <si>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</si>
  <si>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</si>
  <si>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</si>
  <si>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</si>
  <si>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</si>
  <si>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</si>
  <si>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</si>
  <si>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</si>
  <si>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</si>
  <si>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</si>
  <si>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</si>
  <si>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</si>
  <si>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</si>
  <si>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</si>
  <si>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</si>
  <si>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</si>
  <si>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</si>
  <si>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</si>
  <si>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</si>
  <si>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</si>
  <si>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</si>
  <si>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</si>
  <si>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</si>
  <si>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</si>
  <si>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</si>
  <si>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</si>
  <si>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</si>
  <si>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</si>
  <si>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</si>
  <si>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</si>
  <si>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</si>
  <si>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</si>
  <si>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</si>
  <si>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Styczeń-Marzec 2025</t>
  </si>
  <si>
    <t>Styczeń-Marzec 2024</t>
  </si>
  <si>
    <t>Struktura wieku Sty-Mar 2025</t>
  </si>
  <si>
    <t>5-10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</si>
</sst>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165" fontId="20" fillId="0" borderId="7" xfId="3" applyNumberFormat="1" applyFont="1" applyBorder="1" applyAlignment="1">
      <alignment horizontal="right" vertical="center" indent="1"/>
    </xf>
    <xf numFmtId="165" fontId="21" fillId="3" borderId="7" xfId="3" applyNumberFormat="1" applyFont="1" applyFill="1" applyBorder="1" applyAlignment="1">
      <alignment horizontal="right" vertical="center" wrapText="1" indent="1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9.3689401074851797E-2</c:v>
                </c:pt>
                <c:pt idx="1">
                  <c:v>0.34550852309453894</c:v>
                </c:pt>
                <c:pt idx="2">
                  <c:v>0.56080207583060926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Styczeń-Marzec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21273</c:v>
                </c:pt>
                <c:pt idx="1">
                  <c:v>20693</c:v>
                </c:pt>
                <c:pt idx="2">
                  <c:v>19799</c:v>
                </c:pt>
                <c:pt idx="3">
                  <c:v>18025</c:v>
                </c:pt>
                <c:pt idx="4">
                  <c:v>13576</c:v>
                </c:pt>
                <c:pt idx="5">
                  <c:v>9868</c:v>
                </c:pt>
                <c:pt idx="6">
                  <c:v>10124</c:v>
                </c:pt>
                <c:pt idx="7">
                  <c:v>9017</c:v>
                </c:pt>
                <c:pt idx="8">
                  <c:v>10386</c:v>
                </c:pt>
                <c:pt idx="9">
                  <c:v>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Styczeń-Marzec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20642</c:v>
                </c:pt>
                <c:pt idx="1">
                  <c:v>20385</c:v>
                </c:pt>
                <c:pt idx="2">
                  <c:v>19042</c:v>
                </c:pt>
                <c:pt idx="3">
                  <c:v>16269</c:v>
                </c:pt>
                <c:pt idx="4">
                  <c:v>13462</c:v>
                </c:pt>
                <c:pt idx="5">
                  <c:v>10810</c:v>
                </c:pt>
                <c:pt idx="6">
                  <c:v>10338</c:v>
                </c:pt>
                <c:pt idx="7">
                  <c:v>10006</c:v>
                </c:pt>
                <c:pt idx="8">
                  <c:v>9392</c:v>
                </c:pt>
                <c:pt idx="9">
                  <c:v>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97368</xdr:rowOff>
    </xdr:from>
    <xdr:to>
      <xdr:col>3</xdr:col>
      <xdr:colOff>26458</xdr:colOff>
      <xdr:row>1</xdr:row>
      <xdr:rowOff>254629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7" y="97368"/>
          <a:ext cx="2145241" cy="49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52918</xdr:colOff>
      <xdr:row>3</xdr:row>
      <xdr:rowOff>158748</xdr:rowOff>
    </xdr:from>
    <xdr:to>
      <xdr:col>16</xdr:col>
      <xdr:colOff>299405</xdr:colOff>
      <xdr:row>16</xdr:row>
      <xdr:rowOff>159660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FF87598-998D-4B51-90B7-7D98B8C1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1" y="920748"/>
          <a:ext cx="7242071" cy="46152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zoomScale="80" zoomScaleNormal="80" zoomScalePageLayoutView="55" workbookViewId="0">
      <selection activeCell="B4" sqref="B4:O4"/>
    </sheetView>
  </sheetViews>
  <sheetFormatPr defaultRowHeight="12.75" x14ac:dyDescent="0.2"/>
  <cols>
    <col min="1" max="1" width="2.7109375" customWidth="1"/>
    <col min="2" max="2" width="16.7109375" customWidth="1"/>
    <col min="3" max="15" width="13.140625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56" t="s">
        <v>52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25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25">
      <c r="B8" s="22">
        <v>2025</v>
      </c>
      <c r="C8" s="34">
        <v>69287</v>
      </c>
      <c r="D8" s="35">
        <v>69649</v>
      </c>
      <c r="E8" s="34">
        <v>77652</v>
      </c>
      <c r="F8" s="35"/>
      <c r="G8" s="34"/>
      <c r="H8" s="35"/>
      <c r="I8" s="34"/>
      <c r="J8" s="35"/>
      <c r="K8" s="34"/>
      <c r="L8" s="35"/>
      <c r="M8" s="34"/>
      <c r="N8" s="35"/>
      <c r="O8" s="34">
        <f>SUM(C8:N8)</f>
        <v>216588</v>
      </c>
      <c r="Q8" s="7"/>
      <c r="R8" s="7"/>
    </row>
    <row r="9" spans="2:18" ht="26.25" customHeight="1" thickBot="1" x14ac:dyDescent="0.25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 t="str">
        <f t="shared" si="0"/>
        <v/>
      </c>
      <c r="G9" s="36" t="str">
        <f>IF(G8="","",+G8/G7-1)</f>
        <v/>
      </c>
      <c r="H9" s="39" t="str">
        <f t="shared" si="0"/>
        <v/>
      </c>
      <c r="I9" s="36" t="str">
        <f t="shared" si="0"/>
        <v/>
      </c>
      <c r="J9" s="39" t="str">
        <f t="shared" si="0"/>
        <v/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6">
        <f ca="1">+O8/SUM(OFFSET(C7,0,0,,COUNTA(C8:N8)))-1</f>
        <v>3.5101980490681584E-4</v>
      </c>
    </row>
    <row r="10" spans="2:18" ht="26.25" customHeight="1" x14ac:dyDescent="0.2">
      <c r="D10" s="13"/>
      <c r="P10" s="13"/>
    </row>
    <row r="11" spans="2:18" ht="26.25" customHeight="1" x14ac:dyDescent="0.2">
      <c r="K11" s="57" t="s">
        <v>56</v>
      </c>
      <c r="L11" s="57"/>
      <c r="M11" s="57"/>
      <c r="O11" s="15"/>
    </row>
    <row r="12" spans="2:18" ht="30.75" customHeight="1" thickBot="1" x14ac:dyDescent="0.25">
      <c r="K12" s="43" t="s">
        <v>14</v>
      </c>
      <c r="L12" s="43" t="s">
        <v>51</v>
      </c>
      <c r="M12" s="43" t="s">
        <v>15</v>
      </c>
      <c r="O12" s="15"/>
    </row>
    <row r="13" spans="2:18" ht="26.25" customHeight="1" thickBot="1" x14ac:dyDescent="0.25">
      <c r="K13" s="25" t="s">
        <v>17</v>
      </c>
      <c r="L13" s="33">
        <v>20292</v>
      </c>
      <c r="M13" s="40">
        <v>9.3689401074851797E-2</v>
      </c>
      <c r="O13" s="15"/>
    </row>
    <row r="14" spans="2:18" ht="26.25" customHeight="1" thickBot="1" x14ac:dyDescent="0.25">
      <c r="K14" s="25" t="s">
        <v>57</v>
      </c>
      <c r="L14" s="35">
        <v>74833</v>
      </c>
      <c r="M14" s="41">
        <v>0.34550852309453894</v>
      </c>
      <c r="O14" s="15"/>
    </row>
    <row r="15" spans="2:18" ht="26.25" customHeight="1" thickBot="1" x14ac:dyDescent="0.25">
      <c r="K15" s="25" t="s">
        <v>18</v>
      </c>
      <c r="L15" s="33">
        <v>121463</v>
      </c>
      <c r="M15" s="40">
        <v>0.56080207583060926</v>
      </c>
      <c r="O15" s="15"/>
    </row>
    <row r="16" spans="2:18" ht="26.25" customHeight="1" thickBot="1" x14ac:dyDescent="0.25">
      <c r="K16" s="25" t="s">
        <v>0</v>
      </c>
      <c r="L16" s="35">
        <f>L15+L14+L13</f>
        <v>216588</v>
      </c>
      <c r="M16" s="42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O25" s="15"/>
    </row>
    <row r="26" spans="2:15" ht="26.25" customHeight="1" x14ac:dyDescent="0.2">
      <c r="K26" s="1"/>
      <c r="L26" s="1"/>
      <c r="M26" s="1"/>
      <c r="N26" s="1"/>
      <c r="O26" s="16"/>
    </row>
    <row r="27" spans="2:15" x14ac:dyDescent="0.2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90" zoomScaleNormal="90" zoomScalePageLayoutView="55" workbookViewId="0">
      <selection activeCell="B4" sqref="B4:H16"/>
    </sheetView>
  </sheetViews>
  <sheetFormatPr defaultRowHeight="12.75" x14ac:dyDescent="0.2"/>
  <cols>
    <col min="1" max="1" width="2.7109375" customWidth="1"/>
    <col min="2" max="2" width="22.140625" customWidth="1"/>
    <col min="3" max="8" width="12.28515625" customWidth="1"/>
    <col min="9" max="9" width="5.85546875" customWidth="1"/>
    <col min="10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57" t="s">
        <v>27</v>
      </c>
      <c r="C4" s="57"/>
      <c r="D4" s="57"/>
      <c r="E4" s="57"/>
      <c r="F4" s="57"/>
      <c r="G4" s="57"/>
      <c r="H4" s="57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58" t="s">
        <v>50</v>
      </c>
      <c r="C5" s="60" t="s">
        <v>55</v>
      </c>
      <c r="D5" s="61"/>
      <c r="E5" s="60" t="s">
        <v>54</v>
      </c>
      <c r="F5" s="61"/>
      <c r="G5" s="58" t="s">
        <v>32</v>
      </c>
      <c r="H5" s="62" t="s">
        <v>30</v>
      </c>
      <c r="M5" s="4"/>
      <c r="N5" s="4"/>
    </row>
    <row r="6" spans="2:19" s="2" customFormat="1" ht="26.25" customHeight="1" thickBot="1" x14ac:dyDescent="0.25">
      <c r="B6" s="59"/>
      <c r="C6" s="25" t="s">
        <v>31</v>
      </c>
      <c r="D6" s="25" t="s">
        <v>21</v>
      </c>
      <c r="E6" s="25" t="s">
        <v>31</v>
      </c>
      <c r="F6" s="25" t="s">
        <v>21</v>
      </c>
      <c r="G6" s="59"/>
      <c r="H6" s="60"/>
      <c r="M6" s="4"/>
      <c r="N6" s="4"/>
    </row>
    <row r="7" spans="2:19" ht="26.25" customHeight="1" thickBot="1" x14ac:dyDescent="0.25">
      <c r="B7" s="44" t="s">
        <v>19</v>
      </c>
      <c r="C7" s="47">
        <v>114900</v>
      </c>
      <c r="D7" s="49">
        <v>0.53054796039018626</v>
      </c>
      <c r="E7" s="47">
        <v>118200</v>
      </c>
      <c r="F7" s="49">
        <v>0.54552422110181542</v>
      </c>
      <c r="G7" s="51">
        <v>2.8588839557760926E-2</v>
      </c>
      <c r="H7" s="53" t="str">
        <f>TEXT(ROUND((F7-D7)*100,1),"+0,0;-0,0") &amp; " pp"</f>
        <v>+1,5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44" t="s">
        <v>20</v>
      </c>
      <c r="C8" s="48">
        <v>88600</v>
      </c>
      <c r="D8" s="50">
        <v>0.40908125184747268</v>
      </c>
      <c r="E8" s="48">
        <v>82100</v>
      </c>
      <c r="F8" s="50">
        <v>0.37924538755609727</v>
      </c>
      <c r="G8" s="52">
        <v>-7.260841584717348E-2</v>
      </c>
      <c r="H8" s="54" t="str">
        <f>TEXT(ROUND((F8-D8)*100,1),"+0,0;-0,0") &amp; " pp"</f>
        <v>-3,0 pp</v>
      </c>
      <c r="J8" s="10"/>
      <c r="M8" s="10"/>
      <c r="S8" s="12"/>
    </row>
    <row r="9" spans="2:19" ht="26.25" customHeight="1" thickBot="1" x14ac:dyDescent="0.25">
      <c r="B9" s="44" t="s">
        <v>33</v>
      </c>
      <c r="C9" s="47">
        <v>13100</v>
      </c>
      <c r="D9" s="49">
        <v>6.037078776234106E-2</v>
      </c>
      <c r="E9" s="47">
        <v>160300</v>
      </c>
      <c r="F9" s="49">
        <v>7.523039134208731E-2</v>
      </c>
      <c r="G9" s="51">
        <v>0.24657639048274804</v>
      </c>
      <c r="H9" s="53" t="str">
        <f>TEXT(ROUND((F9-D9)*100,1),"+0,0;-0,0") &amp; " pp"</f>
        <v>+1,5 pp</v>
      </c>
      <c r="J9" s="10"/>
      <c r="M9" s="10"/>
    </row>
    <row r="10" spans="2:19" ht="26.25" customHeight="1" thickBot="1" x14ac:dyDescent="0.25">
      <c r="B10" s="45" t="s">
        <v>23</v>
      </c>
      <c r="C10" s="48"/>
      <c r="D10" s="50"/>
      <c r="E10" s="48"/>
      <c r="F10" s="50"/>
      <c r="G10" s="52"/>
      <c r="H10" s="55"/>
      <c r="J10" s="10"/>
      <c r="M10" s="10"/>
    </row>
    <row r="11" spans="2:19" ht="26.25" customHeight="1" thickBot="1" x14ac:dyDescent="0.25">
      <c r="B11" s="46" t="s">
        <v>24</v>
      </c>
      <c r="C11" s="47">
        <v>1214</v>
      </c>
      <c r="D11" s="49">
        <v>5.6070795152231749E-3</v>
      </c>
      <c r="E11" s="47">
        <v>1611</v>
      </c>
      <c r="F11" s="49">
        <v>7.4380852124771458E-3</v>
      </c>
      <c r="G11" s="51">
        <v>0.32701812191103796</v>
      </c>
      <c r="H11" s="53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25">
      <c r="B12" s="46" t="s">
        <v>25</v>
      </c>
      <c r="C12" s="48">
        <v>7887</v>
      </c>
      <c r="D12" s="50">
        <v>3.6427542122376588E-2</v>
      </c>
      <c r="E12" s="48">
        <v>9829</v>
      </c>
      <c r="F12" s="50">
        <v>4.5381092211941566E-2</v>
      </c>
      <c r="G12" s="52">
        <v>0.24622797007734243</v>
      </c>
      <c r="H12" s="55" t="str">
        <f t="shared" si="0"/>
        <v>+0,9 pp</v>
      </c>
      <c r="J12" s="10"/>
      <c r="M12" s="10"/>
    </row>
    <row r="13" spans="2:19" ht="26.25" customHeight="1" thickBot="1" x14ac:dyDescent="0.25">
      <c r="B13" s="46" t="s">
        <v>26</v>
      </c>
      <c r="C13" s="47">
        <v>1336</v>
      </c>
      <c r="D13" s="49">
        <v>6.1705586757315987E-3</v>
      </c>
      <c r="E13" s="47">
        <v>2447</v>
      </c>
      <c r="F13" s="49">
        <v>1.1297948178107744E-2</v>
      </c>
      <c r="G13" s="51">
        <v>0.83158682634730541</v>
      </c>
      <c r="H13" s="53" t="str">
        <f t="shared" si="0"/>
        <v>+0,5 pp</v>
      </c>
    </row>
    <row r="14" spans="2:19" ht="26.25" customHeight="1" thickBot="1" x14ac:dyDescent="0.25">
      <c r="B14" s="46" t="s">
        <v>22</v>
      </c>
      <c r="C14" s="48">
        <v>2503</v>
      </c>
      <c r="D14" s="50">
        <v>1.1560560153709725E-2</v>
      </c>
      <c r="E14" s="48">
        <v>2213</v>
      </c>
      <c r="F14" s="50">
        <v>1.021755591260827E-2</v>
      </c>
      <c r="G14" s="52">
        <v>-0.1158609668397923</v>
      </c>
      <c r="H14" s="54" t="str">
        <f>TEXT(ROUND((F14-D14)*100,1),"+0,0;-0,0") &amp; " pp"</f>
        <v>-0,1 pp</v>
      </c>
    </row>
    <row r="15" spans="2:19" ht="26.25" customHeight="1" thickBot="1" x14ac:dyDescent="0.25">
      <c r="B15" s="46" t="s">
        <v>29</v>
      </c>
      <c r="C15" s="47">
        <v>65</v>
      </c>
      <c r="D15" s="49">
        <v>3.0021430682825891E-4</v>
      </c>
      <c r="E15" s="47">
        <v>81</v>
      </c>
      <c r="F15" s="49">
        <v>3.739819380575101E-4</v>
      </c>
      <c r="G15" s="51">
        <v>0.24615384615384617</v>
      </c>
      <c r="H15" s="53" t="str">
        <f t="shared" si="0"/>
        <v>+0,0 pp</v>
      </c>
    </row>
    <row r="16" spans="2:19" ht="26.25" customHeight="1" thickBot="1" x14ac:dyDescent="0.25">
      <c r="B16" s="46" t="s">
        <v>34</v>
      </c>
      <c r="C16" s="48">
        <v>66</v>
      </c>
      <c r="D16" s="50">
        <v>3.0483298847172602E-4</v>
      </c>
      <c r="E16" s="48">
        <v>113</v>
      </c>
      <c r="F16" s="50">
        <v>5.2172788889504051E-4</v>
      </c>
      <c r="G16" s="52">
        <v>0.71212121212121215</v>
      </c>
      <c r="H16" s="55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7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tabSelected="1" zoomScaleNormal="100" zoomScaleSheetLayoutView="70" workbookViewId="0">
      <selection activeCell="G21" sqref="G21"/>
    </sheetView>
  </sheetViews>
  <sheetFormatPr defaultRowHeight="12.75" x14ac:dyDescent="0.2"/>
  <cols>
    <col min="1" max="1" width="4.5703125" customWidth="1"/>
    <col min="2" max="2" width="5.28515625" customWidth="1"/>
    <col min="3" max="6" width="20.7109375" customWidth="1"/>
    <col min="7" max="7" width="3.42578125" customWidth="1"/>
    <col min="17" max="17" width="4.140625" customWidth="1"/>
    <col min="18" max="18" width="6.85546875" customWidth="1"/>
  </cols>
  <sheetData>
    <row r="6" spans="2:8" ht="33.75" customHeight="1" x14ac:dyDescent="0.2">
      <c r="B6" s="63" t="s">
        <v>35</v>
      </c>
      <c r="C6" s="63"/>
      <c r="D6" s="63"/>
      <c r="E6" s="63"/>
      <c r="F6" s="63"/>
      <c r="G6" s="19"/>
      <c r="H6" s="19"/>
    </row>
    <row r="7" spans="2:8" ht="30" customHeight="1" thickBot="1" x14ac:dyDescent="0.25">
      <c r="B7" s="25" t="s">
        <v>36</v>
      </c>
      <c r="C7" s="25" t="s">
        <v>37</v>
      </c>
      <c r="D7" s="25" t="s">
        <v>55</v>
      </c>
      <c r="E7" s="25" t="s">
        <v>54</v>
      </c>
      <c r="F7" s="25" t="s">
        <v>38</v>
      </c>
      <c r="G7" s="20"/>
    </row>
    <row r="8" spans="2:8" ht="30" customHeight="1" thickBot="1" x14ac:dyDescent="0.25">
      <c r="B8" s="25">
        <v>1</v>
      </c>
      <c r="C8" s="26" t="s">
        <v>39</v>
      </c>
      <c r="D8" s="23">
        <v>21273</v>
      </c>
      <c r="E8" s="23">
        <v>20642</v>
      </c>
      <c r="F8" s="27">
        <f t="shared" ref="F8:F17" si="0">E8/D8-1</f>
        <v>-2.966201288017678E-2</v>
      </c>
    </row>
    <row r="9" spans="2:8" ht="30" customHeight="1" thickBot="1" x14ac:dyDescent="0.25">
      <c r="B9" s="25">
        <v>2</v>
      </c>
      <c r="C9" s="28" t="s">
        <v>40</v>
      </c>
      <c r="D9" s="24">
        <v>20693</v>
      </c>
      <c r="E9" s="24">
        <v>20385</v>
      </c>
      <c r="F9" s="29">
        <f t="shared" si="0"/>
        <v>-1.4884260377905578E-2</v>
      </c>
    </row>
    <row r="10" spans="2:8" ht="30" customHeight="1" thickBot="1" x14ac:dyDescent="0.25">
      <c r="B10" s="25">
        <v>3</v>
      </c>
      <c r="C10" s="26" t="s">
        <v>41</v>
      </c>
      <c r="D10" s="23">
        <v>19799</v>
      </c>
      <c r="E10" s="23">
        <v>19042</v>
      </c>
      <c r="F10" s="27">
        <f t="shared" si="0"/>
        <v>-3.8234254255265387E-2</v>
      </c>
    </row>
    <row r="11" spans="2:8" ht="30" customHeight="1" thickBot="1" x14ac:dyDescent="0.25">
      <c r="B11" s="25">
        <v>4</v>
      </c>
      <c r="C11" s="28" t="s">
        <v>42</v>
      </c>
      <c r="D11" s="24">
        <v>18025</v>
      </c>
      <c r="E11" s="24">
        <v>16269</v>
      </c>
      <c r="F11" s="29">
        <f t="shared" si="0"/>
        <v>-9.742024965325935E-2</v>
      </c>
    </row>
    <row r="12" spans="2:8" ht="30" customHeight="1" thickBot="1" x14ac:dyDescent="0.25">
      <c r="B12" s="25">
        <v>5</v>
      </c>
      <c r="C12" s="26" t="s">
        <v>43</v>
      </c>
      <c r="D12" s="23">
        <v>13576</v>
      </c>
      <c r="E12" s="23">
        <v>13462</v>
      </c>
      <c r="F12" s="27">
        <f t="shared" si="0"/>
        <v>-8.3971714790807006E-3</v>
      </c>
    </row>
    <row r="13" spans="2:8" ht="30" customHeight="1" thickBot="1" x14ac:dyDescent="0.25">
      <c r="B13" s="25">
        <v>6</v>
      </c>
      <c r="C13" s="28" t="s">
        <v>44</v>
      </c>
      <c r="D13" s="24">
        <v>9868</v>
      </c>
      <c r="E13" s="24">
        <v>10810</v>
      </c>
      <c r="F13" s="29">
        <f t="shared" si="0"/>
        <v>9.5460072963112985E-2</v>
      </c>
    </row>
    <row r="14" spans="2:8" ht="30" customHeight="1" thickBot="1" x14ac:dyDescent="0.25">
      <c r="B14" s="25">
        <v>7</v>
      </c>
      <c r="C14" s="26" t="s">
        <v>46</v>
      </c>
      <c r="D14" s="23">
        <v>10124</v>
      </c>
      <c r="E14" s="23">
        <v>10338</v>
      </c>
      <c r="F14" s="27">
        <f t="shared" si="0"/>
        <v>2.1137890161991413E-2</v>
      </c>
    </row>
    <row r="15" spans="2:8" ht="30" customHeight="1" thickBot="1" x14ac:dyDescent="0.25">
      <c r="B15" s="25">
        <v>8</v>
      </c>
      <c r="C15" s="28" t="s">
        <v>47</v>
      </c>
      <c r="D15" s="24">
        <v>9017</v>
      </c>
      <c r="E15" s="24">
        <v>10006</v>
      </c>
      <c r="F15" s="29">
        <f t="shared" si="0"/>
        <v>0.10968171232117108</v>
      </c>
    </row>
    <row r="16" spans="2:8" ht="30" customHeight="1" thickBot="1" x14ac:dyDescent="0.25">
      <c r="B16" s="25">
        <v>9</v>
      </c>
      <c r="C16" s="26" t="s">
        <v>45</v>
      </c>
      <c r="D16" s="23">
        <v>10386</v>
      </c>
      <c r="E16" s="23">
        <v>9392</v>
      </c>
      <c r="F16" s="27">
        <f t="shared" si="0"/>
        <v>-9.5705757750818354E-2</v>
      </c>
    </row>
    <row r="17" spans="2:9" ht="30" customHeight="1" thickBot="1" x14ac:dyDescent="0.25">
      <c r="B17" s="25">
        <v>10</v>
      </c>
      <c r="C17" s="28" t="s">
        <v>48</v>
      </c>
      <c r="D17" s="24">
        <v>8368</v>
      </c>
      <c r="E17" s="24">
        <v>8363</v>
      </c>
      <c r="F17" s="29">
        <f t="shared" si="0"/>
        <v>-5.9751434034416295E-4</v>
      </c>
    </row>
    <row r="18" spans="2:9" x14ac:dyDescent="0.2">
      <c r="B18" s="30" t="s">
        <v>49</v>
      </c>
    </row>
    <row r="19" spans="2:9" x14ac:dyDescent="0.2">
      <c r="B19" s="31" t="s">
        <v>53</v>
      </c>
      <c r="I19" s="21"/>
    </row>
    <row r="20" spans="2:9" x14ac:dyDescent="0.2">
      <c r="I20" s="21"/>
    </row>
    <row r="21" spans="2:9" ht="24" customHeight="1" x14ac:dyDescent="0.2">
      <c r="I21" s="21"/>
    </row>
    <row r="22" spans="2:9" ht="24" customHeight="1" x14ac:dyDescent="0.2">
      <c r="I22" s="21"/>
    </row>
    <row r="23" spans="2:9" ht="24" customHeight="1" x14ac:dyDescent="0.2">
      <c r="I23" s="21"/>
    </row>
    <row r="24" spans="2:9" ht="24" customHeight="1" x14ac:dyDescent="0.2">
      <c r="I24" s="21"/>
    </row>
    <row r="25" spans="2:9" ht="24" customHeight="1" x14ac:dyDescent="0.2">
      <c r="I25" s="21"/>
    </row>
    <row r="26" spans="2:9" ht="24" customHeight="1" x14ac:dyDescent="0.2">
      <c r="I26" s="21"/>
    </row>
    <row r="27" spans="2:9" ht="24" customHeight="1" x14ac:dyDescent="0.2">
      <c r="I27" s="21"/>
    </row>
    <row r="28" spans="2:9" ht="24" customHeight="1" x14ac:dyDescent="0.2">
      <c r="I28" s="21"/>
    </row>
    <row r="29" spans="2:9" ht="24" customHeight="1" x14ac:dyDescent="0.2">
      <c r="I29" s="21"/>
    </row>
    <row r="30" spans="2:9" ht="24" customHeight="1" x14ac:dyDescent="0.2"/>
    <row r="31" spans="2:9" ht="24" customHeight="1" x14ac:dyDescent="0.2"/>
    <row r="32" spans="2:9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2025-04-09T08:49:51Z</cp:lastPrinted>
  <dcterms:created xsi:type="dcterms:W3CDTF">1997-02-26T13:46:56Z</dcterms:created>
  <dcterms:modified xsi:type="dcterms:W3CDTF">2025-04-09T12:16:43Z</dcterms:modified>
</cp:coreProperties>
</file>